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2e135551bc67ab/Desktop/CRA Office/BOD/Board of Directors Documents/CRA Budgets/"/>
    </mc:Choice>
  </mc:AlternateContent>
  <xr:revisionPtr revIDLastSave="18" documentId="8_{D6E33E2C-C7E9-435F-B147-C9221B80E86A}" xr6:coauthVersionLast="46" xr6:coauthVersionMax="46" xr10:uidLastSave="{A28A5725-E41E-4B3D-B867-334CACC332D3}"/>
  <bookViews>
    <workbookView xWindow="-120" yWindow="-120" windowWidth="29040" windowHeight="15840" activeTab="2" xr2:uid="{B14B391D-3075-604C-814C-B63872181800}"/>
  </bookViews>
  <sheets>
    <sheet name="CRA 2020" sheetId="1" r:id="rId1"/>
    <sheet name="Proposed 2021" sheetId="2" r:id="rId2"/>
    <sheet name="FY 2021 BOD APPROVED BUDGE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4" l="1"/>
  <c r="D58" i="4"/>
  <c r="D35" i="4"/>
  <c r="D74" i="4" s="1"/>
  <c r="D33" i="4"/>
  <c r="D25" i="4"/>
  <c r="D16" i="4"/>
  <c r="C72" i="4"/>
  <c r="C58" i="4"/>
  <c r="C33" i="4"/>
  <c r="C25" i="4"/>
  <c r="C35" i="4" s="1"/>
  <c r="C16" i="4"/>
  <c r="E72" i="2"/>
  <c r="E33" i="2"/>
  <c r="E25" i="2"/>
  <c r="C74" i="4" l="1"/>
  <c r="D72" i="2"/>
  <c r="C72" i="2"/>
  <c r="E58" i="2"/>
  <c r="E16" i="2"/>
  <c r="D58" i="2"/>
  <c r="C58" i="2"/>
  <c r="D33" i="2"/>
  <c r="C33" i="2"/>
  <c r="D25" i="2"/>
  <c r="D35" i="2" s="1"/>
  <c r="C25" i="2"/>
  <c r="D16" i="2"/>
  <c r="D74" i="2" s="1"/>
  <c r="C16" i="2"/>
  <c r="D75" i="1"/>
  <c r="C75" i="1"/>
  <c r="D60" i="1"/>
  <c r="C60" i="1"/>
  <c r="D35" i="1"/>
  <c r="D37" i="1" s="1"/>
  <c r="C35" i="1"/>
  <c r="C37" i="1" s="1"/>
  <c r="D27" i="1"/>
  <c r="C27" i="1"/>
  <c r="D16" i="1"/>
  <c r="D77" i="1" s="1"/>
  <c r="C16" i="1"/>
  <c r="C77" i="1" l="1"/>
  <c r="E35" i="2"/>
  <c r="E74" i="2" s="1"/>
  <c r="C35" i="2"/>
  <c r="C74" i="2" s="1"/>
</calcChain>
</file>

<file path=xl/sharedStrings.xml><?xml version="1.0" encoding="utf-8"?>
<sst xmlns="http://schemas.openxmlformats.org/spreadsheetml/2006/main" count="310" uniqueCount="123">
  <si>
    <t>FISCAL 2020</t>
  </si>
  <si>
    <t>DEPARTMENT</t>
  </si>
  <si>
    <t>ACCOUNT</t>
  </si>
  <si>
    <t>ACCOUNT NAME</t>
  </si>
  <si>
    <t>NUMBER</t>
  </si>
  <si>
    <t>RECOMMENDED</t>
  </si>
  <si>
    <t>ADJUSTED</t>
  </si>
  <si>
    <t>AMENDED BUDGET</t>
  </si>
  <si>
    <t>BUDGET</t>
  </si>
  <si>
    <t>CRA - REVENUE</t>
  </si>
  <si>
    <t>AD VALOREM TAXES</t>
  </si>
  <si>
    <t>Ad Valorem Taxes - Orange Cnty</t>
  </si>
  <si>
    <t>303-311.1000</t>
  </si>
  <si>
    <t>TIF - Town of Eatonville</t>
  </si>
  <si>
    <t>Misc. Revenue (TOE Mainstreet)</t>
  </si>
  <si>
    <t>OTHER FINANCING SOURCES 7 USES</t>
  </si>
  <si>
    <t>303-319-0000</t>
  </si>
  <si>
    <t>303-369.0000</t>
  </si>
  <si>
    <t>Received from GF - Administration Svcs</t>
  </si>
  <si>
    <t>303-341-9000</t>
  </si>
  <si>
    <t>CRA Balance Forward</t>
  </si>
  <si>
    <t>Interest Earnings</t>
  </si>
  <si>
    <t>303-361-0000</t>
  </si>
  <si>
    <t>TOTAL CRA REVENUES</t>
  </si>
  <si>
    <t>CRA - 303-515</t>
  </si>
  <si>
    <t>EXPENDITURES</t>
  </si>
  <si>
    <t>PERSONAL SERVICES</t>
  </si>
  <si>
    <t>Salaries &amp; Wages - Regular (FT)</t>
  </si>
  <si>
    <t>303-0515-515-1200</t>
  </si>
  <si>
    <t>CRA Executive Director</t>
  </si>
  <si>
    <t>Neightborhood Service Coordination PT</t>
  </si>
  <si>
    <t>Project Manager PT Contractual</t>
  </si>
  <si>
    <t>Adm Suppport Specialist PT</t>
  </si>
  <si>
    <t>Fiscal Coor PT Contractual</t>
  </si>
  <si>
    <t>TOTAL SALARIES &amp; WAGES</t>
  </si>
  <si>
    <t>FRINGE BENETITS</t>
  </si>
  <si>
    <t>FICA Taxes - 7.65%</t>
  </si>
  <si>
    <t>Retirement 5%</t>
  </si>
  <si>
    <t>Health Insurance</t>
  </si>
  <si>
    <t>Unemployment Compensation</t>
  </si>
  <si>
    <t>Workers' Compensation</t>
  </si>
  <si>
    <t>TOTAL FRINGE BENEFITS</t>
  </si>
  <si>
    <t>303-0515-515.2000</t>
  </si>
  <si>
    <t>303-0515-515.2100</t>
  </si>
  <si>
    <t>303-0515-515.2300</t>
  </si>
  <si>
    <t>303-0515-515.2500</t>
  </si>
  <si>
    <t>303-0515-515.2400</t>
  </si>
  <si>
    <t>TOTAL PERSONAL SERVICES</t>
  </si>
  <si>
    <t>OPERATING SERVICES</t>
  </si>
  <si>
    <t>Code Compliance Grant</t>
  </si>
  <si>
    <t>Curb Appeal Grant</t>
  </si>
  <si>
    <t>Infrastructure Improvement *Hostdime</t>
  </si>
  <si>
    <t>Denton Johnson Park Master Plan</t>
  </si>
  <si>
    <t>BOD Project / Loan Reserves</t>
  </si>
  <si>
    <t>Redevelopment &amp; Grant Programs/Sponsor</t>
  </si>
  <si>
    <t>Real Estate Escrow Deposits</t>
  </si>
  <si>
    <t>In-fill Developer Loan Pool Pilot Program</t>
  </si>
  <si>
    <t>Mainstreet Program Coordinator</t>
  </si>
  <si>
    <t>Acquisition &amp; Demolition</t>
  </si>
  <si>
    <t>TOTAL CRA EXPENDITURES</t>
  </si>
  <si>
    <t>TOTAL CAPITAL OUTLAYS</t>
  </si>
  <si>
    <t>CAPITAL OUTLAYS</t>
  </si>
  <si>
    <t>Kennedy Master Plan</t>
  </si>
  <si>
    <t>Infrastructure Improvement</t>
  </si>
  <si>
    <t>Professional Services</t>
  </si>
  <si>
    <t>Contractual Services</t>
  </si>
  <si>
    <t>Accounting &amp; Auditing</t>
  </si>
  <si>
    <t>Gas &amp; Oil</t>
  </si>
  <si>
    <t>Travel &amp; Per Diem</t>
  </si>
  <si>
    <t>Communication Services</t>
  </si>
  <si>
    <t>Mail &amp; Freight</t>
  </si>
  <si>
    <t>Utility Services</t>
  </si>
  <si>
    <t>Insurance</t>
  </si>
  <si>
    <t>Bldg. Repair &amp; Maintenance</t>
  </si>
  <si>
    <t>Printing &amp; Binding</t>
  </si>
  <si>
    <t>Promotional Activities</t>
  </si>
  <si>
    <t>Legal Ads</t>
  </si>
  <si>
    <t>Office Supplies</t>
  </si>
  <si>
    <t>Books, Publications, Subscriptions</t>
  </si>
  <si>
    <t>Contingency</t>
  </si>
  <si>
    <t>Misc. Expenses</t>
  </si>
  <si>
    <t>Rental Leases</t>
  </si>
  <si>
    <t>Operating Supplies</t>
  </si>
  <si>
    <t>303-0515-515.3100</t>
  </si>
  <si>
    <t>303-0515-515.3400</t>
  </si>
  <si>
    <t>303-0515-515.3200</t>
  </si>
  <si>
    <t>303-0515-515.4400</t>
  </si>
  <si>
    <t>303-0515-515.5290</t>
  </si>
  <si>
    <t>303-0515-515.4000</t>
  </si>
  <si>
    <t>303-0515-515.4100</t>
  </si>
  <si>
    <t>303-0515-515.4200</t>
  </si>
  <si>
    <t>303-0515-515.4300</t>
  </si>
  <si>
    <t>303-0515-515.4500</t>
  </si>
  <si>
    <t>303-0515-515.4611</t>
  </si>
  <si>
    <t>303-0515-515.4700</t>
  </si>
  <si>
    <t>303-0515-515.4800</t>
  </si>
  <si>
    <t>303-0515-515.4900</t>
  </si>
  <si>
    <t>303-0515-515-5100</t>
  </si>
  <si>
    <t>303-0515-515.5210</t>
  </si>
  <si>
    <t>303-0515-515.5400</t>
  </si>
  <si>
    <t>303-0515-515.5800</t>
  </si>
  <si>
    <t>303-0515-515.5900</t>
  </si>
  <si>
    <t>303-0515-515.6200</t>
  </si>
  <si>
    <t>303-0515-515.6202</t>
  </si>
  <si>
    <t>303-0515-515.6203</t>
  </si>
  <si>
    <t>303-0515-515.6301</t>
  </si>
  <si>
    <t>303-0515-515.6400</t>
  </si>
  <si>
    <t>Contract Srvs - CRA</t>
  </si>
  <si>
    <t>Contract Srvs - Code</t>
  </si>
  <si>
    <t>Health/Life Insuranse</t>
  </si>
  <si>
    <t>FISCAL 2021</t>
  </si>
  <si>
    <t>TOTAL OPERATING EXPENSES</t>
  </si>
  <si>
    <t>BOD Projects/ Loan Reserves/Acquisition</t>
  </si>
  <si>
    <t>Programming &amp; Grants</t>
  </si>
  <si>
    <t>TOWN OF EATONVILLE CRA PROPOSED FY 2020-2021</t>
  </si>
  <si>
    <t>PROPOSD</t>
  </si>
  <si>
    <t>APPROVED</t>
  </si>
  <si>
    <t>FISCAL 2020 AMENDED AND ADJUSTED ANNUAL BUDGET</t>
  </si>
  <si>
    <t>PEC</t>
  </si>
  <si>
    <t>Community Policing</t>
  </si>
  <si>
    <t>TOWN OF EATONVILLE CRA  FY 2020-2021</t>
  </si>
  <si>
    <t>Contract Srvs - Code Enforcement</t>
  </si>
  <si>
    <t>OTHER FINANCING SOURCES 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</si>
</sst>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3" fillId="4" borderId="1" xfId="0" applyFont="1" applyFill="1" applyBorder="1" applyAlignment="1">
      <alignment horizontal="center"/>
    </xf>
    <xf numFmtId="0" fontId="0" fillId="4" borderId="0" xfId="0" applyFill="1"/>
    <xf numFmtId="0" fontId="3" fillId="5" borderId="1" xfId="0" applyFont="1" applyFill="1" applyBorder="1" applyAlignment="1">
      <alignment horizontal="center"/>
    </xf>
    <xf numFmtId="0" fontId="0" fillId="5" borderId="0" xfId="0" applyFill="1"/>
    <xf numFmtId="44" fontId="4" fillId="3" borderId="0" xfId="0" applyNumberFormat="1" applyFont="1" applyFill="1"/>
    <xf numFmtId="44" fontId="4" fillId="4" borderId="0" xfId="0" applyNumberFormat="1" applyFont="1" applyFill="1"/>
    <xf numFmtId="44" fontId="4" fillId="5" borderId="0" xfId="0" applyNumberFormat="1" applyFont="1" applyFill="1"/>
    <xf numFmtId="44" fontId="4" fillId="3" borderId="1" xfId="0" applyNumberFormat="1" applyFont="1" applyFill="1" applyBorder="1"/>
    <xf numFmtId="44" fontId="4" fillId="4" borderId="1" xfId="0" applyNumberFormat="1" applyFont="1" applyFill="1" applyBorder="1"/>
    <xf numFmtId="44" fontId="4" fillId="3" borderId="0" xfId="0" applyNumberFormat="1" applyFont="1" applyFill="1" applyAlignment="1">
      <alignment horizontal="right"/>
    </xf>
    <xf numFmtId="44" fontId="2" fillId="3" borderId="1" xfId="0" applyNumberFormat="1" applyFont="1" applyFill="1" applyBorder="1"/>
    <xf numFmtId="44" fontId="2" fillId="4" borderId="1" xfId="0" applyNumberFormat="1" applyFont="1" applyFill="1" applyBorder="1"/>
    <xf numFmtId="44" fontId="2" fillId="5" borderId="1" xfId="0" applyNumberFormat="1" applyFont="1" applyFill="1" applyBorder="1"/>
    <xf numFmtId="44" fontId="4" fillId="5" borderId="0" xfId="1" applyFont="1" applyFill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1E4D-24EE-9C48-9BAF-8B7ABD846B75}">
  <sheetPr>
    <pageSetUpPr fitToPage="1"/>
  </sheetPr>
  <dimension ref="A1:D77"/>
  <sheetViews>
    <sheetView workbookViewId="0">
      <selection activeCell="I12" sqref="I12"/>
    </sheetView>
  </sheetViews>
  <sheetFormatPr defaultColWidth="11" defaultRowHeight="15.75" x14ac:dyDescent="0.25"/>
  <cols>
    <col min="1" max="1" width="39.375" customWidth="1"/>
    <col min="2" max="2" width="19.875" style="3" customWidth="1"/>
    <col min="3" max="3" width="35.125" customWidth="1"/>
    <col min="4" max="4" width="32.375" customWidth="1"/>
  </cols>
  <sheetData>
    <row r="1" spans="1:4" ht="21.75" thickBot="1" x14ac:dyDescent="0.4">
      <c r="A1" s="28" t="s">
        <v>117</v>
      </c>
      <c r="B1" s="28"/>
      <c r="C1" s="28"/>
      <c r="D1" s="28"/>
    </row>
    <row r="2" spans="1:4" ht="21.75" thickBot="1" x14ac:dyDescent="0.4">
      <c r="A2" s="7" t="s">
        <v>1</v>
      </c>
      <c r="B2" s="7" t="s">
        <v>2</v>
      </c>
      <c r="C2" s="12" t="s">
        <v>0</v>
      </c>
      <c r="D2" s="14" t="s">
        <v>0</v>
      </c>
    </row>
    <row r="3" spans="1:4" ht="21.75" thickBot="1" x14ac:dyDescent="0.4">
      <c r="A3" s="6" t="s">
        <v>3</v>
      </c>
      <c r="B3" s="7" t="s">
        <v>4</v>
      </c>
      <c r="C3" s="12" t="s">
        <v>116</v>
      </c>
      <c r="D3" s="14" t="s">
        <v>6</v>
      </c>
    </row>
    <row r="4" spans="1:4" ht="21.75" thickBot="1" x14ac:dyDescent="0.4">
      <c r="A4" s="1"/>
      <c r="B4" s="7"/>
      <c r="C4" s="12" t="s">
        <v>7</v>
      </c>
      <c r="D4" s="14" t="s">
        <v>8</v>
      </c>
    </row>
    <row r="5" spans="1:4" x14ac:dyDescent="0.25">
      <c r="C5" s="13"/>
      <c r="D5" s="15"/>
    </row>
    <row r="6" spans="1:4" ht="18.75" x14ac:dyDescent="0.3">
      <c r="A6" s="10" t="s">
        <v>9</v>
      </c>
      <c r="C6" s="13"/>
      <c r="D6" s="15"/>
    </row>
    <row r="7" spans="1:4" ht="18.75" x14ac:dyDescent="0.3">
      <c r="A7" s="11"/>
      <c r="C7" s="13"/>
      <c r="D7" s="15"/>
    </row>
    <row r="8" spans="1:4" ht="18.75" x14ac:dyDescent="0.3">
      <c r="A8" s="8" t="s">
        <v>10</v>
      </c>
      <c r="C8" s="13"/>
      <c r="D8" s="15"/>
    </row>
    <row r="9" spans="1:4" ht="18.75" x14ac:dyDescent="0.3">
      <c r="A9" t="s">
        <v>11</v>
      </c>
      <c r="B9" s="3" t="s">
        <v>12</v>
      </c>
      <c r="C9" s="18">
        <v>119105.26</v>
      </c>
      <c r="D9" s="19">
        <v>119105.26</v>
      </c>
    </row>
    <row r="10" spans="1:4" ht="18.75" x14ac:dyDescent="0.3">
      <c r="A10" t="s">
        <v>13</v>
      </c>
      <c r="B10" s="3" t="s">
        <v>16</v>
      </c>
      <c r="C10" s="18">
        <v>194844.74</v>
      </c>
      <c r="D10" s="19">
        <v>194844.74</v>
      </c>
    </row>
    <row r="11" spans="1:4" ht="18.75" x14ac:dyDescent="0.3">
      <c r="A11" t="s">
        <v>14</v>
      </c>
      <c r="B11" s="3" t="s">
        <v>17</v>
      </c>
      <c r="C11" s="23">
        <v>25000</v>
      </c>
      <c r="D11" s="19">
        <v>0</v>
      </c>
    </row>
    <row r="12" spans="1:4" ht="18.75" x14ac:dyDescent="0.3">
      <c r="A12" s="2" t="s">
        <v>15</v>
      </c>
      <c r="C12" s="18">
        <v>0</v>
      </c>
      <c r="D12" s="19">
        <v>0</v>
      </c>
    </row>
    <row r="13" spans="1:4" ht="18.75" x14ac:dyDescent="0.3">
      <c r="A13" t="s">
        <v>18</v>
      </c>
      <c r="B13" s="3" t="s">
        <v>19</v>
      </c>
      <c r="C13" s="18">
        <v>0</v>
      </c>
      <c r="D13" s="19">
        <v>0</v>
      </c>
    </row>
    <row r="14" spans="1:4" ht="18.75" x14ac:dyDescent="0.3">
      <c r="A14" t="s">
        <v>20</v>
      </c>
      <c r="C14" s="18">
        <v>1009000</v>
      </c>
      <c r="D14" s="19">
        <v>1009000</v>
      </c>
    </row>
    <row r="15" spans="1:4" ht="19.5" thickBot="1" x14ac:dyDescent="0.35">
      <c r="A15" t="s">
        <v>21</v>
      </c>
      <c r="B15" s="3" t="s">
        <v>22</v>
      </c>
      <c r="C15" s="18">
        <v>20000</v>
      </c>
      <c r="D15" s="19">
        <v>7000</v>
      </c>
    </row>
    <row r="16" spans="1:4" ht="19.5" thickBot="1" x14ac:dyDescent="0.35">
      <c r="A16" s="4" t="s">
        <v>23</v>
      </c>
      <c r="B16" s="5"/>
      <c r="C16" s="21">
        <f>SUM(C9:C15)</f>
        <v>1367950</v>
      </c>
      <c r="D16" s="22">
        <f>SUM(D9:D15)</f>
        <v>1329950</v>
      </c>
    </row>
    <row r="17" spans="1:4" ht="18.75" x14ac:dyDescent="0.3">
      <c r="A17" s="10" t="s">
        <v>24</v>
      </c>
      <c r="C17" s="18"/>
      <c r="D17" s="19"/>
    </row>
    <row r="18" spans="1:4" ht="18.75" x14ac:dyDescent="0.3">
      <c r="A18" s="10" t="s">
        <v>25</v>
      </c>
      <c r="C18" s="18"/>
      <c r="D18" s="19"/>
    </row>
    <row r="19" spans="1:4" ht="18.75" x14ac:dyDescent="0.3">
      <c r="A19" s="8" t="s">
        <v>26</v>
      </c>
      <c r="C19" s="18"/>
      <c r="D19" s="19"/>
    </row>
    <row r="20" spans="1:4" ht="18.75" x14ac:dyDescent="0.3">
      <c r="A20" t="s">
        <v>27</v>
      </c>
      <c r="B20" s="3" t="s">
        <v>28</v>
      </c>
      <c r="C20" s="18">
        <v>119900</v>
      </c>
      <c r="D20" s="19">
        <v>129625</v>
      </c>
    </row>
    <row r="21" spans="1:4" ht="18.75" x14ac:dyDescent="0.3">
      <c r="A21" t="s">
        <v>29</v>
      </c>
      <c r="C21" s="18">
        <v>72000</v>
      </c>
      <c r="D21" s="19">
        <v>78975</v>
      </c>
    </row>
    <row r="22" spans="1:4" ht="18.75" x14ac:dyDescent="0.3">
      <c r="A22" t="s">
        <v>30</v>
      </c>
      <c r="C22" s="18">
        <v>0</v>
      </c>
      <c r="D22" s="19">
        <v>0</v>
      </c>
    </row>
    <row r="23" spans="1:4" ht="18.75" x14ac:dyDescent="0.3">
      <c r="A23" t="s">
        <v>31</v>
      </c>
      <c r="C23" s="18">
        <v>20000</v>
      </c>
      <c r="D23" s="19">
        <v>20000</v>
      </c>
    </row>
    <row r="24" spans="1:4" ht="18.75" x14ac:dyDescent="0.3">
      <c r="A24" t="s">
        <v>32</v>
      </c>
      <c r="C24" s="18">
        <v>17500</v>
      </c>
      <c r="D24" s="19">
        <v>4650</v>
      </c>
    </row>
    <row r="25" spans="1:4" ht="18.75" x14ac:dyDescent="0.3">
      <c r="A25" t="s">
        <v>33</v>
      </c>
      <c r="C25" s="18">
        <v>10400</v>
      </c>
      <c r="D25" s="19">
        <v>26000</v>
      </c>
    </row>
    <row r="26" spans="1:4" ht="19.5" thickBot="1" x14ac:dyDescent="0.35">
      <c r="C26" s="18"/>
      <c r="D26" s="19"/>
    </row>
    <row r="27" spans="1:4" ht="19.5" thickBot="1" x14ac:dyDescent="0.35">
      <c r="A27" s="9" t="s">
        <v>34</v>
      </c>
      <c r="B27" s="5"/>
      <c r="C27" s="21">
        <f>C20</f>
        <v>119900</v>
      </c>
      <c r="D27" s="22">
        <f>D20</f>
        <v>129625</v>
      </c>
    </row>
    <row r="28" spans="1:4" ht="18.75" x14ac:dyDescent="0.3">
      <c r="C28" s="18"/>
      <c r="D28" s="19"/>
    </row>
    <row r="29" spans="1:4" ht="18.75" x14ac:dyDescent="0.3">
      <c r="A29" s="8" t="s">
        <v>35</v>
      </c>
      <c r="C29" s="18"/>
      <c r="D29" s="19"/>
    </row>
    <row r="30" spans="1:4" ht="18.75" x14ac:dyDescent="0.3">
      <c r="A30" s="11" t="s">
        <v>36</v>
      </c>
      <c r="B30" s="3" t="s">
        <v>43</v>
      </c>
      <c r="C30" s="18">
        <v>7803</v>
      </c>
      <c r="D30" s="19">
        <v>7800</v>
      </c>
    </row>
    <row r="31" spans="1:4" ht="18.75" x14ac:dyDescent="0.3">
      <c r="A31" s="11" t="s">
        <v>37</v>
      </c>
      <c r="B31" s="3" t="s">
        <v>42</v>
      </c>
      <c r="C31" s="18">
        <v>5100</v>
      </c>
      <c r="D31" s="19">
        <v>7900</v>
      </c>
    </row>
    <row r="32" spans="1:4" ht="18.75" x14ac:dyDescent="0.3">
      <c r="A32" s="11" t="s">
        <v>38</v>
      </c>
      <c r="B32" s="3" t="s">
        <v>44</v>
      </c>
      <c r="C32" s="18">
        <v>13947</v>
      </c>
      <c r="D32" s="19">
        <v>6974</v>
      </c>
    </row>
    <row r="33" spans="1:4" ht="18.75" x14ac:dyDescent="0.3">
      <c r="A33" s="11" t="s">
        <v>39</v>
      </c>
      <c r="B33" s="3" t="s">
        <v>45</v>
      </c>
      <c r="C33" s="18">
        <v>2000</v>
      </c>
      <c r="D33" s="19">
        <v>0</v>
      </c>
    </row>
    <row r="34" spans="1:4" ht="19.5" thickBot="1" x14ac:dyDescent="0.35">
      <c r="A34" s="11" t="s">
        <v>40</v>
      </c>
      <c r="B34" s="3" t="s">
        <v>46</v>
      </c>
      <c r="C34" s="18">
        <v>5000</v>
      </c>
      <c r="D34" s="19">
        <v>0</v>
      </c>
    </row>
    <row r="35" spans="1:4" ht="19.5" thickBot="1" x14ac:dyDescent="0.35">
      <c r="A35" s="8" t="s">
        <v>41</v>
      </c>
      <c r="C35" s="21">
        <f>SUM(C30:C34)</f>
        <v>33850</v>
      </c>
      <c r="D35" s="22">
        <f>SUM(D30:D34)</f>
        <v>22674</v>
      </c>
    </row>
    <row r="36" spans="1:4" ht="19.5" thickBot="1" x14ac:dyDescent="0.35">
      <c r="C36" s="18"/>
      <c r="D36" s="19"/>
    </row>
    <row r="37" spans="1:4" ht="19.5" thickBot="1" x14ac:dyDescent="0.35">
      <c r="A37" s="9" t="s">
        <v>47</v>
      </c>
      <c r="B37" s="5"/>
      <c r="C37" s="21">
        <f>SUM(C27,C35)</f>
        <v>153750</v>
      </c>
      <c r="D37" s="22">
        <f>SUM(D27,D35)</f>
        <v>152299</v>
      </c>
    </row>
    <row r="38" spans="1:4" ht="18.75" x14ac:dyDescent="0.3">
      <c r="C38" s="18"/>
      <c r="D38" s="19"/>
    </row>
    <row r="39" spans="1:4" ht="18.75" x14ac:dyDescent="0.3">
      <c r="A39" s="8" t="s">
        <v>48</v>
      </c>
      <c r="C39" s="18"/>
      <c r="D39" s="19"/>
    </row>
    <row r="40" spans="1:4" ht="18.75" x14ac:dyDescent="0.3">
      <c r="A40" s="11" t="s">
        <v>64</v>
      </c>
      <c r="B40" s="3" t="s">
        <v>83</v>
      </c>
      <c r="C40" s="18">
        <v>50000</v>
      </c>
      <c r="D40" s="19">
        <v>50000</v>
      </c>
    </row>
    <row r="41" spans="1:4" ht="18.75" x14ac:dyDescent="0.3">
      <c r="A41" s="11" t="s">
        <v>65</v>
      </c>
      <c r="B41" s="3" t="s">
        <v>84</v>
      </c>
      <c r="C41" s="18">
        <v>50000</v>
      </c>
      <c r="D41" s="19">
        <v>50000</v>
      </c>
    </row>
    <row r="42" spans="1:4" ht="18.75" x14ac:dyDescent="0.3">
      <c r="A42" s="11" t="s">
        <v>66</v>
      </c>
      <c r="B42" s="3" t="s">
        <v>85</v>
      </c>
      <c r="C42" s="18">
        <v>6000</v>
      </c>
      <c r="D42" s="19">
        <v>8500</v>
      </c>
    </row>
    <row r="43" spans="1:4" ht="18.75" x14ac:dyDescent="0.3">
      <c r="A43" s="11" t="s">
        <v>81</v>
      </c>
      <c r="B43" s="3" t="s">
        <v>86</v>
      </c>
      <c r="C43" s="18">
        <v>3000</v>
      </c>
      <c r="D43" s="19">
        <v>5000</v>
      </c>
    </row>
    <row r="44" spans="1:4" ht="18.75" x14ac:dyDescent="0.3">
      <c r="A44" s="11" t="s">
        <v>67</v>
      </c>
      <c r="B44" s="3" t="s">
        <v>87</v>
      </c>
      <c r="C44" s="18">
        <v>0</v>
      </c>
      <c r="D44" s="19">
        <v>0</v>
      </c>
    </row>
    <row r="45" spans="1:4" ht="18.75" x14ac:dyDescent="0.3">
      <c r="A45" s="11" t="s">
        <v>68</v>
      </c>
      <c r="B45" s="3" t="s">
        <v>88</v>
      </c>
      <c r="C45" s="18">
        <v>7000</v>
      </c>
      <c r="D45" s="19">
        <v>1000</v>
      </c>
    </row>
    <row r="46" spans="1:4" ht="18.75" x14ac:dyDescent="0.3">
      <c r="A46" s="11" t="s">
        <v>69</v>
      </c>
      <c r="B46" s="3" t="s">
        <v>89</v>
      </c>
      <c r="C46" s="18">
        <v>3000</v>
      </c>
      <c r="D46" s="19">
        <v>3000</v>
      </c>
    </row>
    <row r="47" spans="1:4" ht="18.75" x14ac:dyDescent="0.3">
      <c r="A47" s="11" t="s">
        <v>70</v>
      </c>
      <c r="B47" s="3" t="s">
        <v>90</v>
      </c>
      <c r="C47" s="18">
        <v>2500</v>
      </c>
      <c r="D47" s="19">
        <v>2500</v>
      </c>
    </row>
    <row r="48" spans="1:4" ht="18.75" x14ac:dyDescent="0.3">
      <c r="A48" s="11" t="s">
        <v>71</v>
      </c>
      <c r="B48" s="3" t="s">
        <v>91</v>
      </c>
      <c r="C48" s="18">
        <v>3600</v>
      </c>
      <c r="D48" s="19">
        <v>3600</v>
      </c>
    </row>
    <row r="49" spans="1:4" ht="18.75" x14ac:dyDescent="0.3">
      <c r="A49" s="11" t="s">
        <v>72</v>
      </c>
      <c r="B49" s="3" t="s">
        <v>92</v>
      </c>
      <c r="C49" s="18">
        <v>5000</v>
      </c>
      <c r="D49" s="19">
        <v>32250</v>
      </c>
    </row>
    <row r="50" spans="1:4" ht="18.75" x14ac:dyDescent="0.3">
      <c r="A50" s="11" t="s">
        <v>73</v>
      </c>
      <c r="B50" s="3" t="s">
        <v>93</v>
      </c>
      <c r="C50" s="18">
        <v>2500</v>
      </c>
      <c r="D50" s="19">
        <v>2500</v>
      </c>
    </row>
    <row r="51" spans="1:4" ht="18.75" x14ac:dyDescent="0.3">
      <c r="A51" s="11" t="s">
        <v>74</v>
      </c>
      <c r="B51" s="3" t="s">
        <v>94</v>
      </c>
      <c r="C51" s="18">
        <v>1000</v>
      </c>
      <c r="D51" s="19">
        <v>1000</v>
      </c>
    </row>
    <row r="52" spans="1:4" ht="18.75" x14ac:dyDescent="0.3">
      <c r="A52" s="11" t="s">
        <v>75</v>
      </c>
      <c r="B52" s="3" t="s">
        <v>95</v>
      </c>
      <c r="C52" s="18">
        <v>8000</v>
      </c>
      <c r="D52" s="19">
        <v>5225</v>
      </c>
    </row>
    <row r="53" spans="1:4" ht="18.75" x14ac:dyDescent="0.3">
      <c r="A53" s="11" t="s">
        <v>76</v>
      </c>
      <c r="B53" s="3" t="s">
        <v>96</v>
      </c>
      <c r="C53" s="18">
        <v>1000</v>
      </c>
      <c r="D53" s="19">
        <v>1000</v>
      </c>
    </row>
    <row r="54" spans="1:4" ht="18.75" x14ac:dyDescent="0.3">
      <c r="A54" s="11" t="s">
        <v>77</v>
      </c>
      <c r="B54" s="3" t="s">
        <v>97</v>
      </c>
      <c r="C54" s="18">
        <v>1500</v>
      </c>
      <c r="D54" s="19">
        <v>1500</v>
      </c>
    </row>
    <row r="55" spans="1:4" ht="18.75" x14ac:dyDescent="0.3">
      <c r="A55" s="11" t="s">
        <v>82</v>
      </c>
      <c r="B55" s="3" t="s">
        <v>98</v>
      </c>
      <c r="C55" s="18">
        <v>2500</v>
      </c>
      <c r="D55" s="19">
        <v>2500</v>
      </c>
    </row>
    <row r="56" spans="1:4" ht="18.75" x14ac:dyDescent="0.3">
      <c r="A56" s="11" t="s">
        <v>78</v>
      </c>
      <c r="B56" s="3" t="s">
        <v>99</v>
      </c>
      <c r="C56" s="18">
        <v>2500</v>
      </c>
      <c r="D56" s="19">
        <v>1500</v>
      </c>
    </row>
    <row r="57" spans="1:4" ht="18.75" x14ac:dyDescent="0.3">
      <c r="A57" s="11" t="s">
        <v>79</v>
      </c>
      <c r="B57" s="3" t="s">
        <v>100</v>
      </c>
      <c r="C57" s="18">
        <v>100000</v>
      </c>
      <c r="D57" s="19">
        <v>100000</v>
      </c>
    </row>
    <row r="58" spans="1:4" ht="18.75" x14ac:dyDescent="0.3">
      <c r="A58" s="11" t="s">
        <v>80</v>
      </c>
      <c r="B58" s="3" t="s">
        <v>101</v>
      </c>
      <c r="C58" s="18">
        <v>5000</v>
      </c>
      <c r="D58" s="19">
        <v>5000</v>
      </c>
    </row>
    <row r="59" spans="1:4" ht="19.5" thickBot="1" x14ac:dyDescent="0.35">
      <c r="C59" s="18"/>
      <c r="D59" s="19"/>
    </row>
    <row r="60" spans="1:4" ht="19.5" thickBot="1" x14ac:dyDescent="0.35">
      <c r="A60" s="9" t="s">
        <v>60</v>
      </c>
      <c r="B60" s="5"/>
      <c r="C60" s="21">
        <f>SUM(C40:C58)</f>
        <v>254100</v>
      </c>
      <c r="D60" s="22">
        <f>SUM(D40:D58)</f>
        <v>276075</v>
      </c>
    </row>
    <row r="61" spans="1:4" ht="18.75" x14ac:dyDescent="0.3">
      <c r="C61" s="18"/>
      <c r="D61" s="19"/>
    </row>
    <row r="62" spans="1:4" ht="18.75" x14ac:dyDescent="0.3">
      <c r="A62" s="8" t="s">
        <v>61</v>
      </c>
      <c r="C62" s="18"/>
      <c r="D62" s="19"/>
    </row>
    <row r="63" spans="1:4" ht="18.75" x14ac:dyDescent="0.3">
      <c r="A63" t="s">
        <v>62</v>
      </c>
      <c r="B63" s="3" t="s">
        <v>102</v>
      </c>
      <c r="C63" s="18">
        <v>79000</v>
      </c>
      <c r="D63" s="19">
        <v>79000</v>
      </c>
    </row>
    <row r="64" spans="1:4" ht="18.75" x14ac:dyDescent="0.3">
      <c r="A64" t="s">
        <v>49</v>
      </c>
      <c r="B64" s="3" t="s">
        <v>103</v>
      </c>
      <c r="C64" s="18">
        <v>30000</v>
      </c>
      <c r="D64" s="19">
        <v>30000</v>
      </c>
    </row>
    <row r="65" spans="1:4" ht="18.75" x14ac:dyDescent="0.3">
      <c r="A65" t="s">
        <v>50</v>
      </c>
      <c r="B65" s="3" t="s">
        <v>104</v>
      </c>
      <c r="C65" s="18">
        <v>30000</v>
      </c>
      <c r="D65" s="19">
        <v>30000</v>
      </c>
    </row>
    <row r="66" spans="1:4" ht="18.75" x14ac:dyDescent="0.3">
      <c r="A66" t="s">
        <v>63</v>
      </c>
      <c r="B66" s="3" t="s">
        <v>105</v>
      </c>
      <c r="C66" s="18">
        <v>0</v>
      </c>
      <c r="D66" s="19">
        <v>0</v>
      </c>
    </row>
    <row r="67" spans="1:4" ht="18.75" x14ac:dyDescent="0.3">
      <c r="A67" t="s">
        <v>51</v>
      </c>
      <c r="B67" s="3" t="s">
        <v>103</v>
      </c>
      <c r="C67" s="18">
        <v>0</v>
      </c>
      <c r="D67" s="19">
        <v>0</v>
      </c>
    </row>
    <row r="68" spans="1:4" ht="18.75" x14ac:dyDescent="0.3">
      <c r="A68" t="s">
        <v>52</v>
      </c>
      <c r="B68" s="3" t="s">
        <v>102</v>
      </c>
      <c r="C68" s="18">
        <v>0</v>
      </c>
      <c r="D68" s="19">
        <v>0</v>
      </c>
    </row>
    <row r="69" spans="1:4" ht="18.75" x14ac:dyDescent="0.3">
      <c r="A69" t="s">
        <v>53</v>
      </c>
      <c r="C69" s="18">
        <v>96500</v>
      </c>
      <c r="D69" s="19">
        <v>96500</v>
      </c>
    </row>
    <row r="70" spans="1:4" ht="18.75" x14ac:dyDescent="0.3">
      <c r="A70" t="s">
        <v>54</v>
      </c>
      <c r="B70" s="3" t="s">
        <v>103</v>
      </c>
      <c r="C70" s="18">
        <v>200000</v>
      </c>
      <c r="D70" s="19">
        <v>200000</v>
      </c>
    </row>
    <row r="71" spans="1:4" ht="18.75" x14ac:dyDescent="0.3">
      <c r="A71" t="s">
        <v>55</v>
      </c>
      <c r="C71" s="18">
        <v>9200</v>
      </c>
      <c r="D71" s="19">
        <v>6451</v>
      </c>
    </row>
    <row r="72" spans="1:4" ht="18.75" x14ac:dyDescent="0.3">
      <c r="A72" t="s">
        <v>56</v>
      </c>
      <c r="C72" s="18">
        <v>100000</v>
      </c>
      <c r="D72" s="19">
        <v>100000</v>
      </c>
    </row>
    <row r="73" spans="1:4" ht="18.75" x14ac:dyDescent="0.3">
      <c r="A73" t="s">
        <v>57</v>
      </c>
      <c r="B73" s="3" t="s">
        <v>106</v>
      </c>
      <c r="C73" s="18">
        <v>35000</v>
      </c>
      <c r="D73" s="19">
        <v>30000</v>
      </c>
    </row>
    <row r="74" spans="1:4" ht="19.5" thickBot="1" x14ac:dyDescent="0.35">
      <c r="A74" t="s">
        <v>58</v>
      </c>
      <c r="C74" s="18">
        <v>225500</v>
      </c>
      <c r="D74" s="19">
        <v>200000</v>
      </c>
    </row>
    <row r="75" spans="1:4" ht="19.5" thickBot="1" x14ac:dyDescent="0.35">
      <c r="A75" s="9" t="s">
        <v>60</v>
      </c>
      <c r="B75" s="5"/>
      <c r="C75" s="21">
        <f>SUM(C63:C74)</f>
        <v>805200</v>
      </c>
      <c r="D75" s="22">
        <f>SUM(D63:D74)</f>
        <v>771951</v>
      </c>
    </row>
    <row r="76" spans="1:4" ht="19.5" thickBot="1" x14ac:dyDescent="0.35">
      <c r="C76" s="18"/>
      <c r="D76" s="19"/>
    </row>
    <row r="77" spans="1:4" ht="19.5" thickBot="1" x14ac:dyDescent="0.35">
      <c r="A77" s="9" t="s">
        <v>59</v>
      </c>
      <c r="B77" s="5"/>
      <c r="C77" s="21">
        <f>SUM(C75,C60,C37,C27,C35)</f>
        <v>1366800</v>
      </c>
      <c r="D77" s="22">
        <f>D16</f>
        <v>1329950</v>
      </c>
    </row>
  </sheetData>
  <mergeCells count="1">
    <mergeCell ref="A1:D1"/>
  </mergeCells>
  <printOptions horizontalCentered="1" gridLines="1"/>
  <pageMargins left="0.2" right="0.2" top="0.25" bottom="0.2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7E5C-1A51-BB40-A30F-3EDBBD0E88F9}">
  <sheetPr>
    <pageSetUpPr fitToPage="1"/>
  </sheetPr>
  <dimension ref="A1:E74"/>
  <sheetViews>
    <sheetView workbookViewId="0">
      <selection sqref="A1:XFD1048576"/>
    </sheetView>
  </sheetViews>
  <sheetFormatPr defaultColWidth="11" defaultRowHeight="15.75" x14ac:dyDescent="0.25"/>
  <cols>
    <col min="1" max="1" width="41.375" bestFit="1" customWidth="1"/>
    <col min="2" max="2" width="21" style="3" bestFit="1" customWidth="1"/>
    <col min="3" max="3" width="22.875" customWidth="1"/>
    <col min="4" max="4" width="23.5" customWidth="1"/>
    <col min="5" max="5" width="24" customWidth="1"/>
  </cols>
  <sheetData>
    <row r="1" spans="1:5" ht="19.5" thickBot="1" x14ac:dyDescent="0.35">
      <c r="A1" s="29" t="s">
        <v>114</v>
      </c>
      <c r="B1" s="29"/>
      <c r="C1" s="29"/>
      <c r="D1" s="29"/>
    </row>
    <row r="2" spans="1:5" ht="21.75" thickBot="1" x14ac:dyDescent="0.4">
      <c r="A2" s="7" t="s">
        <v>1</v>
      </c>
      <c r="B2" s="7" t="s">
        <v>2</v>
      </c>
      <c r="C2" s="12" t="s">
        <v>0</v>
      </c>
      <c r="D2" s="14" t="s">
        <v>0</v>
      </c>
      <c r="E2" s="16" t="s">
        <v>110</v>
      </c>
    </row>
    <row r="3" spans="1:5" ht="21.75" thickBot="1" x14ac:dyDescent="0.4">
      <c r="A3" s="6" t="s">
        <v>3</v>
      </c>
      <c r="B3" s="7" t="s">
        <v>4</v>
      </c>
      <c r="C3" s="12" t="s">
        <v>5</v>
      </c>
      <c r="D3" s="14" t="s">
        <v>6</v>
      </c>
      <c r="E3" s="16" t="s">
        <v>115</v>
      </c>
    </row>
    <row r="4" spans="1:5" ht="21.75" thickBot="1" x14ac:dyDescent="0.4">
      <c r="A4" s="1"/>
      <c r="B4" s="7"/>
      <c r="C4" s="12" t="s">
        <v>7</v>
      </c>
      <c r="D4" s="14" t="s">
        <v>8</v>
      </c>
      <c r="E4" s="16" t="s">
        <v>8</v>
      </c>
    </row>
    <row r="5" spans="1:5" x14ac:dyDescent="0.25">
      <c r="C5" s="13"/>
      <c r="D5" s="15"/>
      <c r="E5" s="17"/>
    </row>
    <row r="6" spans="1:5" ht="18.75" x14ac:dyDescent="0.3">
      <c r="A6" s="10" t="s">
        <v>9</v>
      </c>
      <c r="C6" s="13"/>
      <c r="D6" s="15"/>
      <c r="E6" s="17"/>
    </row>
    <row r="7" spans="1:5" ht="18.75" x14ac:dyDescent="0.3">
      <c r="A7" s="11"/>
      <c r="C7" s="13"/>
      <c r="D7" s="15"/>
      <c r="E7" s="17"/>
    </row>
    <row r="8" spans="1:5" ht="18.75" x14ac:dyDescent="0.3">
      <c r="A8" s="8" t="s">
        <v>10</v>
      </c>
      <c r="C8" s="13"/>
      <c r="D8" s="15"/>
      <c r="E8" s="17"/>
    </row>
    <row r="9" spans="1:5" ht="18.75" x14ac:dyDescent="0.3">
      <c r="A9" t="s">
        <v>11</v>
      </c>
      <c r="B9" s="3" t="s">
        <v>12</v>
      </c>
      <c r="C9" s="18">
        <v>119105.26</v>
      </c>
      <c r="D9" s="19">
        <v>119105.26</v>
      </c>
      <c r="E9" s="20">
        <v>150000</v>
      </c>
    </row>
    <row r="10" spans="1:5" ht="18.75" x14ac:dyDescent="0.3">
      <c r="A10" t="s">
        <v>13</v>
      </c>
      <c r="B10" s="3" t="s">
        <v>16</v>
      </c>
      <c r="C10" s="18">
        <v>194844.74</v>
      </c>
      <c r="D10" s="19">
        <v>194844.74</v>
      </c>
      <c r="E10" s="20">
        <v>250000</v>
      </c>
    </row>
    <row r="11" spans="1:5" ht="18.75" x14ac:dyDescent="0.3">
      <c r="A11" t="s">
        <v>14</v>
      </c>
      <c r="B11" s="3" t="s">
        <v>17</v>
      </c>
      <c r="C11" s="23">
        <v>25000</v>
      </c>
      <c r="D11" s="19">
        <v>0</v>
      </c>
      <c r="E11" s="20">
        <v>0</v>
      </c>
    </row>
    <row r="12" spans="1:5" ht="18.75" x14ac:dyDescent="0.3">
      <c r="A12" s="2" t="s">
        <v>15</v>
      </c>
      <c r="C12" s="18">
        <v>0</v>
      </c>
      <c r="D12" s="19">
        <v>0</v>
      </c>
      <c r="E12" s="20">
        <v>0</v>
      </c>
    </row>
    <row r="13" spans="1:5" ht="18.75" x14ac:dyDescent="0.3">
      <c r="A13" t="s">
        <v>18</v>
      </c>
      <c r="B13" s="3" t="s">
        <v>19</v>
      </c>
      <c r="C13" s="18">
        <v>0</v>
      </c>
      <c r="D13" s="19">
        <v>0</v>
      </c>
      <c r="E13" s="20">
        <v>35000</v>
      </c>
    </row>
    <row r="14" spans="1:5" ht="18.75" x14ac:dyDescent="0.3">
      <c r="A14" t="s">
        <v>20</v>
      </c>
      <c r="C14" s="18">
        <v>1009000</v>
      </c>
      <c r="D14" s="19">
        <v>1009000</v>
      </c>
      <c r="E14" s="20">
        <v>500000</v>
      </c>
    </row>
    <row r="15" spans="1:5" ht="19.5" thickBot="1" x14ac:dyDescent="0.35">
      <c r="A15" t="s">
        <v>21</v>
      </c>
      <c r="B15" s="3" t="s">
        <v>22</v>
      </c>
      <c r="C15" s="18">
        <v>20000</v>
      </c>
      <c r="D15" s="19">
        <v>7000</v>
      </c>
      <c r="E15" s="20">
        <v>2500</v>
      </c>
    </row>
    <row r="16" spans="1:5" ht="19.5" thickBot="1" x14ac:dyDescent="0.35">
      <c r="A16" s="4" t="s">
        <v>23</v>
      </c>
      <c r="B16" s="5"/>
      <c r="C16" s="24">
        <f>SUM(C9:C15)</f>
        <v>1367950</v>
      </c>
      <c r="D16" s="25">
        <f>SUM(D9:D15)</f>
        <v>1329950</v>
      </c>
      <c r="E16" s="26">
        <f>SUM(E9:E15)</f>
        <v>937500</v>
      </c>
    </row>
    <row r="17" spans="1:5" ht="18.75" x14ac:dyDescent="0.3">
      <c r="A17" s="10" t="s">
        <v>24</v>
      </c>
      <c r="C17" s="18"/>
      <c r="D17" s="19"/>
      <c r="E17" s="20"/>
    </row>
    <row r="18" spans="1:5" ht="18.75" x14ac:dyDescent="0.3">
      <c r="A18" s="10" t="s">
        <v>25</v>
      </c>
      <c r="C18" s="18"/>
      <c r="D18" s="19"/>
      <c r="E18" s="20"/>
    </row>
    <row r="19" spans="1:5" ht="18.75" x14ac:dyDescent="0.3">
      <c r="A19" s="8" t="s">
        <v>26</v>
      </c>
      <c r="C19" s="18"/>
      <c r="D19" s="19"/>
      <c r="E19" s="20"/>
    </row>
    <row r="20" spans="1:5" ht="18.75" x14ac:dyDescent="0.3">
      <c r="A20" t="s">
        <v>27</v>
      </c>
      <c r="B20" s="3" t="s">
        <v>28</v>
      </c>
      <c r="C20" s="18">
        <v>119900</v>
      </c>
      <c r="D20" s="19">
        <v>129625</v>
      </c>
      <c r="E20" s="20">
        <v>180150</v>
      </c>
    </row>
    <row r="21" spans="1:5" ht="18.75" x14ac:dyDescent="0.3">
      <c r="A21" t="s">
        <v>29</v>
      </c>
      <c r="C21" s="18">
        <v>72000</v>
      </c>
      <c r="D21" s="19">
        <v>78975</v>
      </c>
      <c r="E21" s="20">
        <v>81350</v>
      </c>
    </row>
    <row r="22" spans="1:5" ht="18.75" x14ac:dyDescent="0.3">
      <c r="A22" t="s">
        <v>107</v>
      </c>
      <c r="C22" s="18">
        <v>47900</v>
      </c>
      <c r="D22" s="19">
        <v>50650</v>
      </c>
      <c r="E22" s="20">
        <v>57200</v>
      </c>
    </row>
    <row r="23" spans="1:5" ht="18.75" x14ac:dyDescent="0.3">
      <c r="A23" t="s">
        <v>108</v>
      </c>
      <c r="C23" s="18">
        <v>0</v>
      </c>
      <c r="D23" s="19">
        <v>0</v>
      </c>
      <c r="E23" s="20">
        <v>41600</v>
      </c>
    </row>
    <row r="24" spans="1:5" ht="19.5" thickBot="1" x14ac:dyDescent="0.35">
      <c r="C24" s="18"/>
      <c r="D24" s="19"/>
      <c r="E24" s="20"/>
    </row>
    <row r="25" spans="1:5" ht="19.5" thickBot="1" x14ac:dyDescent="0.35">
      <c r="A25" s="9" t="s">
        <v>34</v>
      </c>
      <c r="B25" s="5"/>
      <c r="C25" s="24">
        <f>C20</f>
        <v>119900</v>
      </c>
      <c r="D25" s="25">
        <f>D20</f>
        <v>129625</v>
      </c>
      <c r="E25" s="26">
        <f>SUM(E21:E24)</f>
        <v>180150</v>
      </c>
    </row>
    <row r="26" spans="1:5" ht="18.75" x14ac:dyDescent="0.3">
      <c r="C26" s="18"/>
      <c r="D26" s="19"/>
      <c r="E26" s="20"/>
    </row>
    <row r="27" spans="1:5" ht="18.75" x14ac:dyDescent="0.3">
      <c r="A27" s="8" t="s">
        <v>35</v>
      </c>
      <c r="C27" s="18"/>
      <c r="D27" s="19"/>
      <c r="E27" s="20"/>
    </row>
    <row r="28" spans="1:5" ht="18.75" x14ac:dyDescent="0.3">
      <c r="A28" s="11" t="s">
        <v>36</v>
      </c>
      <c r="B28" s="3" t="s">
        <v>43</v>
      </c>
      <c r="C28" s="18">
        <v>7803</v>
      </c>
      <c r="D28" s="19">
        <v>7800</v>
      </c>
      <c r="E28" s="20">
        <v>6225</v>
      </c>
    </row>
    <row r="29" spans="1:5" ht="18.75" x14ac:dyDescent="0.3">
      <c r="A29" s="11" t="s">
        <v>37</v>
      </c>
      <c r="B29" s="3" t="s">
        <v>42</v>
      </c>
      <c r="C29" s="18">
        <v>5100</v>
      </c>
      <c r="D29" s="19">
        <v>7900</v>
      </c>
      <c r="E29" s="20">
        <v>8135</v>
      </c>
    </row>
    <row r="30" spans="1:5" ht="18.75" x14ac:dyDescent="0.3">
      <c r="A30" s="11" t="s">
        <v>109</v>
      </c>
      <c r="B30" s="3" t="s">
        <v>44</v>
      </c>
      <c r="C30" s="18">
        <v>13947</v>
      </c>
      <c r="D30" s="19">
        <v>6974</v>
      </c>
      <c r="E30" s="20">
        <v>10840</v>
      </c>
    </row>
    <row r="31" spans="1:5" ht="18.75" x14ac:dyDescent="0.3">
      <c r="A31" s="11" t="s">
        <v>39</v>
      </c>
      <c r="B31" s="3" t="s">
        <v>45</v>
      </c>
      <c r="C31" s="18">
        <v>2000</v>
      </c>
      <c r="D31" s="19">
        <v>0</v>
      </c>
      <c r="E31" s="20">
        <v>0</v>
      </c>
    </row>
    <row r="32" spans="1:5" ht="19.5" thickBot="1" x14ac:dyDescent="0.35">
      <c r="A32" s="11" t="s">
        <v>40</v>
      </c>
      <c r="B32" s="3" t="s">
        <v>46</v>
      </c>
      <c r="C32" s="18">
        <v>5000</v>
      </c>
      <c r="D32" s="19">
        <v>0</v>
      </c>
      <c r="E32" s="20">
        <v>0</v>
      </c>
    </row>
    <row r="33" spans="1:5" ht="19.5" thickBot="1" x14ac:dyDescent="0.35">
      <c r="A33" s="8" t="s">
        <v>41</v>
      </c>
      <c r="C33" s="24">
        <f>SUM(C28:C32)</f>
        <v>33850</v>
      </c>
      <c r="D33" s="25">
        <f>SUM(D28:D32)</f>
        <v>22674</v>
      </c>
      <c r="E33" s="26">
        <f>SUM(E28:E32)</f>
        <v>25200</v>
      </c>
    </row>
    <row r="34" spans="1:5" ht="19.5" thickBot="1" x14ac:dyDescent="0.35">
      <c r="C34" s="18"/>
      <c r="D34" s="19"/>
      <c r="E34" s="20"/>
    </row>
    <row r="35" spans="1:5" ht="19.5" thickBot="1" x14ac:dyDescent="0.35">
      <c r="A35" s="9" t="s">
        <v>47</v>
      </c>
      <c r="B35" s="5"/>
      <c r="C35" s="24">
        <f>SUM(C25,C33)</f>
        <v>153750</v>
      </c>
      <c r="D35" s="25">
        <f>SUM(D25,D33)</f>
        <v>152299</v>
      </c>
      <c r="E35" s="26">
        <f>SUM(E25,E33)</f>
        <v>205350</v>
      </c>
    </row>
    <row r="36" spans="1:5" ht="18.75" x14ac:dyDescent="0.3">
      <c r="C36" s="18"/>
      <c r="D36" s="19"/>
      <c r="E36" s="20"/>
    </row>
    <row r="37" spans="1:5" ht="18.75" x14ac:dyDescent="0.3">
      <c r="A37" s="8" t="s">
        <v>48</v>
      </c>
      <c r="C37" s="18"/>
      <c r="D37" s="19"/>
      <c r="E37" s="20"/>
    </row>
    <row r="38" spans="1:5" ht="18.75" x14ac:dyDescent="0.3">
      <c r="A38" s="11" t="s">
        <v>64</v>
      </c>
      <c r="B38" s="3" t="s">
        <v>83</v>
      </c>
      <c r="C38" s="18">
        <v>50000</v>
      </c>
      <c r="D38" s="19">
        <v>50000</v>
      </c>
      <c r="E38" s="20">
        <v>50000</v>
      </c>
    </row>
    <row r="39" spans="1:5" ht="18.75" x14ac:dyDescent="0.3">
      <c r="A39" s="11" t="s">
        <v>65</v>
      </c>
      <c r="B39" s="3" t="s">
        <v>84</v>
      </c>
      <c r="C39" s="18">
        <v>50000</v>
      </c>
      <c r="D39" s="19">
        <v>50000</v>
      </c>
      <c r="E39" s="20">
        <v>50000</v>
      </c>
    </row>
    <row r="40" spans="1:5" ht="18.75" x14ac:dyDescent="0.3">
      <c r="A40" s="11" t="s">
        <v>66</v>
      </c>
      <c r="B40" s="3" t="s">
        <v>85</v>
      </c>
      <c r="C40" s="18">
        <v>6000</v>
      </c>
      <c r="D40" s="19">
        <v>8500</v>
      </c>
      <c r="E40" s="20">
        <v>8500</v>
      </c>
    </row>
    <row r="41" spans="1:5" ht="18.75" x14ac:dyDescent="0.3">
      <c r="A41" s="11" t="s">
        <v>81</v>
      </c>
      <c r="B41" s="3" t="s">
        <v>86</v>
      </c>
      <c r="C41" s="18">
        <v>3000</v>
      </c>
      <c r="D41" s="19">
        <v>5000</v>
      </c>
      <c r="E41" s="20">
        <v>22000</v>
      </c>
    </row>
    <row r="42" spans="1:5" ht="18.75" x14ac:dyDescent="0.3">
      <c r="A42" s="11" t="s">
        <v>67</v>
      </c>
      <c r="B42" s="3" t="s">
        <v>87</v>
      </c>
      <c r="C42" s="18">
        <v>0</v>
      </c>
      <c r="D42" s="19">
        <v>0</v>
      </c>
      <c r="E42" s="20">
        <v>3000</v>
      </c>
    </row>
    <row r="43" spans="1:5" ht="18.75" x14ac:dyDescent="0.3">
      <c r="A43" s="11" t="s">
        <v>68</v>
      </c>
      <c r="B43" s="3" t="s">
        <v>88</v>
      </c>
      <c r="C43" s="18">
        <v>7000</v>
      </c>
      <c r="D43" s="19">
        <v>1000</v>
      </c>
      <c r="E43" s="20">
        <v>5000</v>
      </c>
    </row>
    <row r="44" spans="1:5" ht="18.75" x14ac:dyDescent="0.3">
      <c r="A44" s="11" t="s">
        <v>69</v>
      </c>
      <c r="B44" s="3" t="s">
        <v>89</v>
      </c>
      <c r="C44" s="18">
        <v>3000</v>
      </c>
      <c r="D44" s="19">
        <v>3000</v>
      </c>
      <c r="E44" s="20">
        <v>5000</v>
      </c>
    </row>
    <row r="45" spans="1:5" ht="18.75" x14ac:dyDescent="0.3">
      <c r="A45" s="11" t="s">
        <v>70</v>
      </c>
      <c r="B45" s="3" t="s">
        <v>90</v>
      </c>
      <c r="C45" s="18">
        <v>2500</v>
      </c>
      <c r="D45" s="19">
        <v>2500</v>
      </c>
      <c r="E45" s="20">
        <v>1500</v>
      </c>
    </row>
    <row r="46" spans="1:5" ht="18.75" x14ac:dyDescent="0.3">
      <c r="A46" s="11" t="s">
        <v>71</v>
      </c>
      <c r="B46" s="3" t="s">
        <v>91</v>
      </c>
      <c r="C46" s="18">
        <v>3600</v>
      </c>
      <c r="D46" s="19">
        <v>3600</v>
      </c>
      <c r="E46" s="20">
        <v>5500</v>
      </c>
    </row>
    <row r="47" spans="1:5" ht="18.75" x14ac:dyDescent="0.3">
      <c r="A47" s="11" t="s">
        <v>72</v>
      </c>
      <c r="B47" s="3" t="s">
        <v>92</v>
      </c>
      <c r="C47" s="18">
        <v>5000</v>
      </c>
      <c r="D47" s="19">
        <v>32250</v>
      </c>
      <c r="E47" s="20">
        <v>33000</v>
      </c>
    </row>
    <row r="48" spans="1:5" ht="18.75" x14ac:dyDescent="0.3">
      <c r="A48" s="11" t="s">
        <v>73</v>
      </c>
      <c r="B48" s="3" t="s">
        <v>93</v>
      </c>
      <c r="C48" s="18">
        <v>2500</v>
      </c>
      <c r="D48" s="19">
        <v>2500</v>
      </c>
      <c r="E48" s="20">
        <v>4100</v>
      </c>
    </row>
    <row r="49" spans="1:5" ht="18.75" x14ac:dyDescent="0.3">
      <c r="A49" s="11" t="s">
        <v>74</v>
      </c>
      <c r="B49" s="3" t="s">
        <v>94</v>
      </c>
      <c r="C49" s="18">
        <v>1000</v>
      </c>
      <c r="D49" s="19">
        <v>1000</v>
      </c>
      <c r="E49" s="20">
        <v>1500</v>
      </c>
    </row>
    <row r="50" spans="1:5" ht="18.75" x14ac:dyDescent="0.3">
      <c r="A50" s="11" t="s">
        <v>75</v>
      </c>
      <c r="B50" s="3" t="s">
        <v>95</v>
      </c>
      <c r="C50" s="18">
        <v>8000</v>
      </c>
      <c r="D50" s="19">
        <v>5225</v>
      </c>
      <c r="E50" s="20">
        <v>3000</v>
      </c>
    </row>
    <row r="51" spans="1:5" ht="18.75" x14ac:dyDescent="0.3">
      <c r="A51" s="11" t="s">
        <v>76</v>
      </c>
      <c r="B51" s="3" t="s">
        <v>96</v>
      </c>
      <c r="C51" s="18">
        <v>1000</v>
      </c>
      <c r="D51" s="19">
        <v>1000</v>
      </c>
      <c r="E51" s="20">
        <v>1000</v>
      </c>
    </row>
    <row r="52" spans="1:5" ht="18.75" x14ac:dyDescent="0.3">
      <c r="A52" s="11" t="s">
        <v>77</v>
      </c>
      <c r="B52" s="3" t="s">
        <v>97</v>
      </c>
      <c r="C52" s="18">
        <v>1500</v>
      </c>
      <c r="D52" s="19">
        <v>1500</v>
      </c>
      <c r="E52" s="20">
        <v>3000</v>
      </c>
    </row>
    <row r="53" spans="1:5" ht="18.75" x14ac:dyDescent="0.3">
      <c r="A53" s="11" t="s">
        <v>82</v>
      </c>
      <c r="B53" s="3" t="s">
        <v>98</v>
      </c>
      <c r="C53" s="18">
        <v>2500</v>
      </c>
      <c r="D53" s="19">
        <v>2500</v>
      </c>
      <c r="E53" s="20">
        <v>2000</v>
      </c>
    </row>
    <row r="54" spans="1:5" ht="18.75" x14ac:dyDescent="0.3">
      <c r="A54" s="11" t="s">
        <v>78</v>
      </c>
      <c r="B54" s="3" t="s">
        <v>99</v>
      </c>
      <c r="C54" s="18">
        <v>2500</v>
      </c>
      <c r="D54" s="19">
        <v>1500</v>
      </c>
      <c r="E54" s="20">
        <v>8400</v>
      </c>
    </row>
    <row r="55" spans="1:5" ht="18.75" x14ac:dyDescent="0.3">
      <c r="A55" s="11" t="s">
        <v>79</v>
      </c>
      <c r="B55" s="3" t="s">
        <v>100</v>
      </c>
      <c r="C55" s="18">
        <v>100000</v>
      </c>
      <c r="D55" s="19">
        <v>100000</v>
      </c>
      <c r="E55" s="20">
        <v>100000</v>
      </c>
    </row>
    <row r="56" spans="1:5" ht="18.75" x14ac:dyDescent="0.3">
      <c r="A56" s="11" t="s">
        <v>80</v>
      </c>
      <c r="B56" s="3" t="s">
        <v>101</v>
      </c>
      <c r="C56" s="18">
        <v>5000</v>
      </c>
      <c r="D56" s="19">
        <v>5000</v>
      </c>
      <c r="E56" s="20">
        <v>3000</v>
      </c>
    </row>
    <row r="57" spans="1:5" ht="19.5" thickBot="1" x14ac:dyDescent="0.35">
      <c r="C57" s="18"/>
      <c r="D57" s="19"/>
      <c r="E57" s="20"/>
    </row>
    <row r="58" spans="1:5" ht="19.5" thickBot="1" x14ac:dyDescent="0.35">
      <c r="A58" s="9" t="s">
        <v>111</v>
      </c>
      <c r="B58" s="5"/>
      <c r="C58" s="24">
        <f>SUM(C38:C56)</f>
        <v>254100</v>
      </c>
      <c r="D58" s="25">
        <f>SUM(D38:D56)</f>
        <v>276075</v>
      </c>
      <c r="E58" s="26">
        <f>SUM(E38:E57)</f>
        <v>309500</v>
      </c>
    </row>
    <row r="59" spans="1:5" ht="18.75" x14ac:dyDescent="0.3">
      <c r="C59" s="18"/>
      <c r="D59" s="19"/>
      <c r="E59" s="20"/>
    </row>
    <row r="60" spans="1:5" ht="18.75" x14ac:dyDescent="0.3">
      <c r="A60" s="8" t="s">
        <v>61</v>
      </c>
      <c r="C60" s="18"/>
      <c r="D60" s="19"/>
      <c r="E60" s="20"/>
    </row>
    <row r="61" spans="1:5" ht="18.75" x14ac:dyDescent="0.3">
      <c r="A61" s="11" t="s">
        <v>112</v>
      </c>
      <c r="B61" s="10"/>
      <c r="C61" s="18">
        <v>79000</v>
      </c>
      <c r="D61" s="19">
        <v>79000</v>
      </c>
      <c r="E61" s="20">
        <v>360150</v>
      </c>
    </row>
    <row r="62" spans="1:5" ht="18.75" x14ac:dyDescent="0.3">
      <c r="A62" s="11" t="s">
        <v>57</v>
      </c>
      <c r="B62" s="10" t="s">
        <v>106</v>
      </c>
      <c r="C62" s="18">
        <v>35000</v>
      </c>
      <c r="D62" s="19">
        <v>30000</v>
      </c>
      <c r="E62" s="20">
        <v>30000</v>
      </c>
    </row>
    <row r="63" spans="1:5" ht="18.75" x14ac:dyDescent="0.3">
      <c r="A63" s="11" t="s">
        <v>113</v>
      </c>
      <c r="B63" s="10"/>
      <c r="C63" s="18">
        <v>0</v>
      </c>
      <c r="D63" s="19">
        <v>0</v>
      </c>
      <c r="E63" s="20">
        <v>32500</v>
      </c>
    </row>
    <row r="64" spans="1:5" ht="18.75" x14ac:dyDescent="0.3">
      <c r="A64" s="30" t="s">
        <v>118</v>
      </c>
      <c r="C64" s="18">
        <v>35000</v>
      </c>
      <c r="D64" s="19">
        <v>30000</v>
      </c>
      <c r="E64" s="27">
        <v>0</v>
      </c>
    </row>
    <row r="65" spans="1:5" ht="18.75" x14ac:dyDescent="0.3">
      <c r="A65" s="30" t="s">
        <v>119</v>
      </c>
      <c r="C65" s="18">
        <v>0</v>
      </c>
      <c r="D65" s="19">
        <v>0</v>
      </c>
      <c r="E65" s="27">
        <v>0</v>
      </c>
    </row>
    <row r="66" spans="1:5" ht="18.75" x14ac:dyDescent="0.3">
      <c r="C66" s="18">
        <v>96500</v>
      </c>
      <c r="D66" s="19">
        <v>96500</v>
      </c>
      <c r="E66" s="27">
        <v>0</v>
      </c>
    </row>
    <row r="67" spans="1:5" ht="18.75" x14ac:dyDescent="0.3">
      <c r="C67" s="18">
        <v>200000</v>
      </c>
      <c r="D67" s="19">
        <v>200000</v>
      </c>
      <c r="E67" s="27">
        <v>0</v>
      </c>
    </row>
    <row r="68" spans="1:5" ht="18.75" x14ac:dyDescent="0.3">
      <c r="C68" s="18">
        <v>9200</v>
      </c>
      <c r="D68" s="19">
        <v>6451</v>
      </c>
      <c r="E68" s="27">
        <v>0</v>
      </c>
    </row>
    <row r="69" spans="1:5" ht="18.75" x14ac:dyDescent="0.3">
      <c r="C69" s="18">
        <v>100000</v>
      </c>
      <c r="D69" s="19">
        <v>100000</v>
      </c>
      <c r="E69" s="27">
        <v>0</v>
      </c>
    </row>
    <row r="70" spans="1:5" ht="18.75" x14ac:dyDescent="0.3">
      <c r="C70" s="18">
        <v>35000</v>
      </c>
      <c r="D70" s="19">
        <v>30000</v>
      </c>
      <c r="E70" s="27">
        <v>0</v>
      </c>
    </row>
    <row r="71" spans="1:5" ht="19.5" thickBot="1" x14ac:dyDescent="0.35">
      <c r="C71" s="18">
        <v>225500</v>
      </c>
      <c r="D71" s="19">
        <v>200000</v>
      </c>
      <c r="E71" s="27">
        <v>0</v>
      </c>
    </row>
    <row r="72" spans="1:5" ht="19.5" thickBot="1" x14ac:dyDescent="0.35">
      <c r="A72" s="9" t="s">
        <v>60</v>
      </c>
      <c r="B72" s="5"/>
      <c r="C72" s="24">
        <f>SUM(C61:C71)</f>
        <v>815200</v>
      </c>
      <c r="D72" s="25">
        <f>SUM(D61:D71)</f>
        <v>771951</v>
      </c>
      <c r="E72" s="26">
        <f>SUM(E61:E71)</f>
        <v>422650</v>
      </c>
    </row>
    <row r="73" spans="1:5" ht="19.5" thickBot="1" x14ac:dyDescent="0.35">
      <c r="C73" s="18"/>
      <c r="D73" s="19"/>
      <c r="E73" s="20"/>
    </row>
    <row r="74" spans="1:5" ht="19.5" thickBot="1" x14ac:dyDescent="0.35">
      <c r="A74" s="9" t="s">
        <v>59</v>
      </c>
      <c r="B74" s="5"/>
      <c r="C74" s="24">
        <f>SUM(C72,C58,C35,C25)</f>
        <v>1342950</v>
      </c>
      <c r="D74" s="25">
        <f>D16</f>
        <v>1329950</v>
      </c>
      <c r="E74" s="26">
        <f>SUM(E35+E58+E72)</f>
        <v>937500</v>
      </c>
    </row>
  </sheetData>
  <mergeCells count="1">
    <mergeCell ref="A1:D1"/>
  </mergeCells>
  <printOptions horizontalCentered="1" gridLines="1"/>
  <pageMargins left="0.2" right="0.2" top="0.5" bottom="0.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CAF4-D667-4367-BACF-118015B930AB}">
  <dimension ref="A1:D74"/>
  <sheetViews>
    <sheetView tabSelected="1" workbookViewId="0">
      <selection activeCell="J68" sqref="J68"/>
    </sheetView>
  </sheetViews>
  <sheetFormatPr defaultColWidth="11" defaultRowHeight="15.75" x14ac:dyDescent="0.25"/>
  <cols>
    <col min="1" max="1" width="41.375" bestFit="1" customWidth="1"/>
    <col min="2" max="2" width="21" style="3" bestFit="1" customWidth="1"/>
    <col min="3" max="3" width="24" customWidth="1"/>
    <col min="4" max="4" width="15.25" bestFit="1" customWidth="1"/>
  </cols>
  <sheetData>
    <row r="1" spans="1:4" ht="19.5" thickBot="1" x14ac:dyDescent="0.35">
      <c r="A1" s="29" t="s">
        <v>120</v>
      </c>
      <c r="B1" s="29"/>
    </row>
    <row r="2" spans="1:4" ht="21.75" thickBot="1" x14ac:dyDescent="0.4">
      <c r="A2" s="7" t="s">
        <v>1</v>
      </c>
      <c r="B2" s="7" t="s">
        <v>2</v>
      </c>
      <c r="C2" s="16" t="s">
        <v>110</v>
      </c>
      <c r="D2" s="16" t="s">
        <v>110</v>
      </c>
    </row>
    <row r="3" spans="1:4" ht="21.75" thickBot="1" x14ac:dyDescent="0.4">
      <c r="A3" s="6" t="s">
        <v>3</v>
      </c>
      <c r="B3" s="7" t="s">
        <v>4</v>
      </c>
      <c r="C3" s="16" t="s">
        <v>115</v>
      </c>
      <c r="D3" s="16" t="s">
        <v>116</v>
      </c>
    </row>
    <row r="4" spans="1:4" ht="21.75" thickBot="1" x14ac:dyDescent="0.4">
      <c r="A4" s="1"/>
      <c r="B4" s="7"/>
      <c r="C4" s="16" t="s">
        <v>8</v>
      </c>
      <c r="D4" s="16" t="s">
        <v>8</v>
      </c>
    </row>
    <row r="5" spans="1:4" x14ac:dyDescent="0.25">
      <c r="C5" s="17"/>
      <c r="D5" s="17"/>
    </row>
    <row r="6" spans="1:4" ht="18.75" x14ac:dyDescent="0.3">
      <c r="A6" s="10" t="s">
        <v>9</v>
      </c>
      <c r="C6" s="17"/>
      <c r="D6" s="17"/>
    </row>
    <row r="7" spans="1:4" ht="18.75" x14ac:dyDescent="0.3">
      <c r="A7" s="11"/>
      <c r="C7" s="17"/>
      <c r="D7" s="17"/>
    </row>
    <row r="8" spans="1:4" ht="18.75" x14ac:dyDescent="0.3">
      <c r="A8" s="8" t="s">
        <v>10</v>
      </c>
      <c r="C8" s="17"/>
      <c r="D8" s="17"/>
    </row>
    <row r="9" spans="1:4" ht="18.75" x14ac:dyDescent="0.3">
      <c r="A9" t="s">
        <v>11</v>
      </c>
      <c r="B9" s="3" t="s">
        <v>12</v>
      </c>
      <c r="C9" s="20">
        <v>150000</v>
      </c>
      <c r="D9" s="20">
        <v>150000</v>
      </c>
    </row>
    <row r="10" spans="1:4" ht="18.75" x14ac:dyDescent="0.3">
      <c r="A10" t="s">
        <v>13</v>
      </c>
      <c r="B10" s="3" t="s">
        <v>16</v>
      </c>
      <c r="C10" s="20">
        <v>250000</v>
      </c>
      <c r="D10" s="20">
        <v>250000</v>
      </c>
    </row>
    <row r="11" spans="1:4" ht="18.75" x14ac:dyDescent="0.3">
      <c r="A11" t="s">
        <v>14</v>
      </c>
      <c r="B11" s="3" t="s">
        <v>17</v>
      </c>
      <c r="C11" s="20">
        <v>0</v>
      </c>
      <c r="D11" s="20">
        <v>0</v>
      </c>
    </row>
    <row r="12" spans="1:4" ht="18.75" x14ac:dyDescent="0.3">
      <c r="A12" s="2" t="s">
        <v>122</v>
      </c>
      <c r="C12" s="20">
        <v>0</v>
      </c>
      <c r="D12" s="20">
        <v>0</v>
      </c>
    </row>
    <row r="13" spans="1:4" ht="18.75" x14ac:dyDescent="0.3">
      <c r="A13" t="s">
        <v>18</v>
      </c>
      <c r="B13" s="3" t="s">
        <v>19</v>
      </c>
      <c r="C13" s="20">
        <v>35000</v>
      </c>
      <c r="D13" s="20">
        <v>35000</v>
      </c>
    </row>
    <row r="14" spans="1:4" ht="18.75" x14ac:dyDescent="0.3">
      <c r="A14" t="s">
        <v>20</v>
      </c>
      <c r="C14" s="20">
        <v>500000</v>
      </c>
      <c r="D14" s="20">
        <v>500000</v>
      </c>
    </row>
    <row r="15" spans="1:4" ht="19.5" thickBot="1" x14ac:dyDescent="0.35">
      <c r="A15" t="s">
        <v>21</v>
      </c>
      <c r="B15" s="3" t="s">
        <v>22</v>
      </c>
      <c r="C15" s="20">
        <v>2500</v>
      </c>
      <c r="D15" s="20">
        <v>2500</v>
      </c>
    </row>
    <row r="16" spans="1:4" ht="19.5" thickBot="1" x14ac:dyDescent="0.35">
      <c r="A16" s="4" t="s">
        <v>23</v>
      </c>
      <c r="B16" s="5"/>
      <c r="C16" s="26">
        <f>SUM(C9:C15)</f>
        <v>937500</v>
      </c>
      <c r="D16" s="26">
        <f>SUM(D9:D15)</f>
        <v>937500</v>
      </c>
    </row>
    <row r="17" spans="1:4" ht="18.75" x14ac:dyDescent="0.3">
      <c r="A17" s="10" t="s">
        <v>24</v>
      </c>
      <c r="C17" s="20"/>
      <c r="D17" s="20"/>
    </row>
    <row r="18" spans="1:4" ht="18.75" x14ac:dyDescent="0.3">
      <c r="A18" s="10" t="s">
        <v>25</v>
      </c>
      <c r="C18" s="20"/>
      <c r="D18" s="20"/>
    </row>
    <row r="19" spans="1:4" ht="18.75" x14ac:dyDescent="0.3">
      <c r="A19" s="8" t="s">
        <v>26</v>
      </c>
      <c r="C19" s="20"/>
      <c r="D19" s="20"/>
    </row>
    <row r="20" spans="1:4" ht="18.75" x14ac:dyDescent="0.3">
      <c r="A20" t="s">
        <v>27</v>
      </c>
      <c r="B20" s="3" t="s">
        <v>28</v>
      </c>
      <c r="C20" s="20">
        <v>180150</v>
      </c>
      <c r="D20" s="20">
        <v>180150</v>
      </c>
    </row>
    <row r="21" spans="1:4" ht="18.75" x14ac:dyDescent="0.3">
      <c r="A21" t="s">
        <v>29</v>
      </c>
      <c r="C21" s="20">
        <v>81350</v>
      </c>
      <c r="D21" s="20">
        <v>81350</v>
      </c>
    </row>
    <row r="22" spans="1:4" ht="18.75" x14ac:dyDescent="0.3">
      <c r="A22" t="s">
        <v>107</v>
      </c>
      <c r="C22" s="20">
        <v>57200</v>
      </c>
      <c r="D22" s="20">
        <v>57200</v>
      </c>
    </row>
    <row r="23" spans="1:4" ht="18.75" x14ac:dyDescent="0.3">
      <c r="A23" t="s">
        <v>121</v>
      </c>
      <c r="C23" s="20">
        <v>41600</v>
      </c>
      <c r="D23" s="20">
        <v>41600</v>
      </c>
    </row>
    <row r="24" spans="1:4" ht="19.5" thickBot="1" x14ac:dyDescent="0.35">
      <c r="C24" s="20"/>
      <c r="D24" s="20"/>
    </row>
    <row r="25" spans="1:4" ht="19.5" thickBot="1" x14ac:dyDescent="0.35">
      <c r="A25" s="9" t="s">
        <v>34</v>
      </c>
      <c r="B25" s="5"/>
      <c r="C25" s="26">
        <f>SUM(C21:C24)</f>
        <v>180150</v>
      </c>
      <c r="D25" s="26">
        <f>SUM(D21:D24)</f>
        <v>180150</v>
      </c>
    </row>
    <row r="26" spans="1:4" ht="18.75" x14ac:dyDescent="0.3">
      <c r="C26" s="20"/>
      <c r="D26" s="20"/>
    </row>
    <row r="27" spans="1:4" ht="18.75" x14ac:dyDescent="0.3">
      <c r="A27" s="8" t="s">
        <v>35</v>
      </c>
      <c r="C27" s="20"/>
      <c r="D27" s="20"/>
    </row>
    <row r="28" spans="1:4" ht="18.75" x14ac:dyDescent="0.3">
      <c r="A28" s="11" t="s">
        <v>36</v>
      </c>
      <c r="B28" s="3" t="s">
        <v>43</v>
      </c>
      <c r="C28" s="20">
        <v>6225</v>
      </c>
      <c r="D28" s="20">
        <v>6225</v>
      </c>
    </row>
    <row r="29" spans="1:4" ht="18.75" x14ac:dyDescent="0.3">
      <c r="A29" s="11" t="s">
        <v>37</v>
      </c>
      <c r="B29" s="3" t="s">
        <v>42</v>
      </c>
      <c r="C29" s="20">
        <v>8135</v>
      </c>
      <c r="D29" s="20">
        <v>8135</v>
      </c>
    </row>
    <row r="30" spans="1:4" ht="18.75" x14ac:dyDescent="0.3">
      <c r="A30" s="11" t="s">
        <v>109</v>
      </c>
      <c r="B30" s="3" t="s">
        <v>44</v>
      </c>
      <c r="C30" s="20">
        <v>10840</v>
      </c>
      <c r="D30" s="20">
        <v>10840</v>
      </c>
    </row>
    <row r="31" spans="1:4" ht="18.75" x14ac:dyDescent="0.3">
      <c r="A31" s="11" t="s">
        <v>39</v>
      </c>
      <c r="B31" s="3" t="s">
        <v>45</v>
      </c>
      <c r="C31" s="20">
        <v>0</v>
      </c>
      <c r="D31" s="20">
        <v>0</v>
      </c>
    </row>
    <row r="32" spans="1:4" ht="19.5" thickBot="1" x14ac:dyDescent="0.35">
      <c r="A32" s="11" t="s">
        <v>40</v>
      </c>
      <c r="B32" s="3" t="s">
        <v>46</v>
      </c>
      <c r="C32" s="20">
        <v>0</v>
      </c>
      <c r="D32" s="20">
        <v>0</v>
      </c>
    </row>
    <row r="33" spans="1:4" ht="19.5" thickBot="1" x14ac:dyDescent="0.35">
      <c r="A33" s="8" t="s">
        <v>41</v>
      </c>
      <c r="C33" s="26">
        <f>SUM(C28:C32)</f>
        <v>25200</v>
      </c>
      <c r="D33" s="26">
        <f>SUM(D28:D32)</f>
        <v>25200</v>
      </c>
    </row>
    <row r="34" spans="1:4" ht="19.5" thickBot="1" x14ac:dyDescent="0.35">
      <c r="C34" s="20"/>
      <c r="D34" s="20"/>
    </row>
    <row r="35" spans="1:4" ht="19.5" thickBot="1" x14ac:dyDescent="0.35">
      <c r="A35" s="9" t="s">
        <v>47</v>
      </c>
      <c r="B35" s="5"/>
      <c r="C35" s="26">
        <f>SUM(C25,C33)</f>
        <v>205350</v>
      </c>
      <c r="D35" s="26">
        <f>SUM(D25,D33)</f>
        <v>205350</v>
      </c>
    </row>
    <row r="36" spans="1:4" ht="18.75" x14ac:dyDescent="0.3">
      <c r="C36" s="20"/>
      <c r="D36" s="20"/>
    </row>
    <row r="37" spans="1:4" ht="18.75" x14ac:dyDescent="0.3">
      <c r="A37" s="8" t="s">
        <v>48</v>
      </c>
      <c r="C37" s="20"/>
      <c r="D37" s="20"/>
    </row>
    <row r="38" spans="1:4" ht="18.75" x14ac:dyDescent="0.3">
      <c r="A38" s="11" t="s">
        <v>64</v>
      </c>
      <c r="B38" s="3" t="s">
        <v>83</v>
      </c>
      <c r="C38" s="20">
        <v>50000</v>
      </c>
      <c r="D38" s="20">
        <v>50000</v>
      </c>
    </row>
    <row r="39" spans="1:4" ht="18.75" x14ac:dyDescent="0.3">
      <c r="A39" s="11" t="s">
        <v>65</v>
      </c>
      <c r="B39" s="3" t="s">
        <v>84</v>
      </c>
      <c r="C39" s="20">
        <v>50000</v>
      </c>
      <c r="D39" s="20">
        <v>50000</v>
      </c>
    </row>
    <row r="40" spans="1:4" ht="18.75" x14ac:dyDescent="0.3">
      <c r="A40" s="11" t="s">
        <v>66</v>
      </c>
      <c r="B40" s="3" t="s">
        <v>85</v>
      </c>
      <c r="C40" s="20">
        <v>8500</v>
      </c>
      <c r="D40" s="20">
        <v>8500</v>
      </c>
    </row>
    <row r="41" spans="1:4" ht="18.75" x14ac:dyDescent="0.3">
      <c r="A41" s="11" t="s">
        <v>81</v>
      </c>
      <c r="B41" s="3" t="s">
        <v>86</v>
      </c>
      <c r="C41" s="20">
        <v>22000</v>
      </c>
      <c r="D41" s="20">
        <v>22000</v>
      </c>
    </row>
    <row r="42" spans="1:4" ht="18.75" x14ac:dyDescent="0.3">
      <c r="A42" s="11" t="s">
        <v>67</v>
      </c>
      <c r="B42" s="3" t="s">
        <v>87</v>
      </c>
      <c r="C42" s="20">
        <v>3000</v>
      </c>
      <c r="D42" s="20">
        <v>3000</v>
      </c>
    </row>
    <row r="43" spans="1:4" ht="18.75" x14ac:dyDescent="0.3">
      <c r="A43" s="11" t="s">
        <v>68</v>
      </c>
      <c r="B43" s="3" t="s">
        <v>88</v>
      </c>
      <c r="C43" s="20">
        <v>5000</v>
      </c>
      <c r="D43" s="20">
        <v>5000</v>
      </c>
    </row>
    <row r="44" spans="1:4" ht="18.75" x14ac:dyDescent="0.3">
      <c r="A44" s="11" t="s">
        <v>69</v>
      </c>
      <c r="B44" s="3" t="s">
        <v>89</v>
      </c>
      <c r="C44" s="20">
        <v>5000</v>
      </c>
      <c r="D44" s="20">
        <v>5000</v>
      </c>
    </row>
    <row r="45" spans="1:4" ht="18.75" x14ac:dyDescent="0.3">
      <c r="A45" s="11" t="s">
        <v>70</v>
      </c>
      <c r="B45" s="3" t="s">
        <v>90</v>
      </c>
      <c r="C45" s="20">
        <v>1500</v>
      </c>
      <c r="D45" s="20">
        <v>1500</v>
      </c>
    </row>
    <row r="46" spans="1:4" ht="18.75" x14ac:dyDescent="0.3">
      <c r="A46" s="11" t="s">
        <v>71</v>
      </c>
      <c r="B46" s="3" t="s">
        <v>91</v>
      </c>
      <c r="C46" s="20">
        <v>5500</v>
      </c>
      <c r="D46" s="20">
        <v>5500</v>
      </c>
    </row>
    <row r="47" spans="1:4" ht="18.75" x14ac:dyDescent="0.3">
      <c r="A47" s="11" t="s">
        <v>72</v>
      </c>
      <c r="B47" s="3" t="s">
        <v>92</v>
      </c>
      <c r="C47" s="20">
        <v>33000</v>
      </c>
      <c r="D47" s="20">
        <v>33000</v>
      </c>
    </row>
    <row r="48" spans="1:4" ht="18.75" x14ac:dyDescent="0.3">
      <c r="A48" s="11" t="s">
        <v>73</v>
      </c>
      <c r="B48" s="3" t="s">
        <v>93</v>
      </c>
      <c r="C48" s="20">
        <v>4100</v>
      </c>
      <c r="D48" s="20">
        <v>4100</v>
      </c>
    </row>
    <row r="49" spans="1:4" ht="18.75" x14ac:dyDescent="0.3">
      <c r="A49" s="11" t="s">
        <v>74</v>
      </c>
      <c r="B49" s="3" t="s">
        <v>94</v>
      </c>
      <c r="C49" s="20">
        <v>1500</v>
      </c>
      <c r="D49" s="20">
        <v>1500</v>
      </c>
    </row>
    <row r="50" spans="1:4" ht="18.75" x14ac:dyDescent="0.3">
      <c r="A50" s="11" t="s">
        <v>75</v>
      </c>
      <c r="B50" s="3" t="s">
        <v>95</v>
      </c>
      <c r="C50" s="20">
        <v>3000</v>
      </c>
      <c r="D50" s="20">
        <v>3000</v>
      </c>
    </row>
    <row r="51" spans="1:4" ht="18.75" x14ac:dyDescent="0.3">
      <c r="A51" s="11" t="s">
        <v>76</v>
      </c>
      <c r="B51" s="3" t="s">
        <v>96</v>
      </c>
      <c r="C51" s="20">
        <v>1000</v>
      </c>
      <c r="D51" s="20">
        <v>1000</v>
      </c>
    </row>
    <row r="52" spans="1:4" ht="18.75" x14ac:dyDescent="0.3">
      <c r="A52" s="11" t="s">
        <v>77</v>
      </c>
      <c r="B52" s="3" t="s">
        <v>97</v>
      </c>
      <c r="C52" s="20">
        <v>3000</v>
      </c>
      <c r="D52" s="20">
        <v>3000</v>
      </c>
    </row>
    <row r="53" spans="1:4" ht="18.75" x14ac:dyDescent="0.3">
      <c r="A53" s="11" t="s">
        <v>82</v>
      </c>
      <c r="B53" s="3" t="s">
        <v>98</v>
      </c>
      <c r="C53" s="20">
        <v>2000</v>
      </c>
      <c r="D53" s="20">
        <v>2000</v>
      </c>
    </row>
    <row r="54" spans="1:4" ht="18.75" x14ac:dyDescent="0.3">
      <c r="A54" s="11" t="s">
        <v>78</v>
      </c>
      <c r="B54" s="3" t="s">
        <v>99</v>
      </c>
      <c r="C54" s="20">
        <v>8400</v>
      </c>
      <c r="D54" s="20">
        <v>8400</v>
      </c>
    </row>
    <row r="55" spans="1:4" ht="18.75" x14ac:dyDescent="0.3">
      <c r="A55" s="11" t="s">
        <v>79</v>
      </c>
      <c r="B55" s="3" t="s">
        <v>100</v>
      </c>
      <c r="C55" s="20">
        <v>100000</v>
      </c>
      <c r="D55" s="20">
        <v>100000</v>
      </c>
    </row>
    <row r="56" spans="1:4" ht="18.75" x14ac:dyDescent="0.3">
      <c r="A56" s="11" t="s">
        <v>80</v>
      </c>
      <c r="B56" s="3" t="s">
        <v>101</v>
      </c>
      <c r="C56" s="20">
        <v>3000</v>
      </c>
      <c r="D56" s="20">
        <v>3000</v>
      </c>
    </row>
    <row r="57" spans="1:4" ht="19.5" thickBot="1" x14ac:dyDescent="0.35">
      <c r="C57" s="20"/>
      <c r="D57" s="20"/>
    </row>
    <row r="58" spans="1:4" ht="19.5" thickBot="1" x14ac:dyDescent="0.35">
      <c r="A58" s="9" t="s">
        <v>111</v>
      </c>
      <c r="B58" s="5"/>
      <c r="C58" s="26">
        <f>SUM(C38:C57)</f>
        <v>309500</v>
      </c>
      <c r="D58" s="26">
        <f>SUM(D38:D57)</f>
        <v>309500</v>
      </c>
    </row>
    <row r="59" spans="1:4" ht="18.75" x14ac:dyDescent="0.3">
      <c r="C59" s="20"/>
      <c r="D59" s="20"/>
    </row>
    <row r="60" spans="1:4" ht="18.75" x14ac:dyDescent="0.3">
      <c r="A60" s="8" t="s">
        <v>61</v>
      </c>
      <c r="C60" s="20"/>
      <c r="D60" s="20"/>
    </row>
    <row r="61" spans="1:4" ht="18.75" x14ac:dyDescent="0.3">
      <c r="A61" s="11" t="s">
        <v>112</v>
      </c>
      <c r="B61" s="10"/>
      <c r="C61" s="20">
        <v>360150</v>
      </c>
      <c r="D61" s="20">
        <v>360150</v>
      </c>
    </row>
    <row r="62" spans="1:4" ht="18.75" x14ac:dyDescent="0.3">
      <c r="A62" s="11" t="s">
        <v>57</v>
      </c>
      <c r="B62" s="10" t="s">
        <v>106</v>
      </c>
      <c r="C62" s="20">
        <v>30000</v>
      </c>
      <c r="D62" s="20">
        <v>30000</v>
      </c>
    </row>
    <row r="63" spans="1:4" ht="18.75" x14ac:dyDescent="0.3">
      <c r="A63" s="11" t="s">
        <v>113</v>
      </c>
      <c r="B63" s="10"/>
      <c r="C63" s="20">
        <v>32500</v>
      </c>
      <c r="D63" s="20">
        <v>32500</v>
      </c>
    </row>
    <row r="64" spans="1:4" ht="18.75" x14ac:dyDescent="0.3">
      <c r="A64" s="30" t="s">
        <v>118</v>
      </c>
      <c r="C64" s="27">
        <v>0</v>
      </c>
      <c r="D64" s="27">
        <v>0</v>
      </c>
    </row>
    <row r="65" spans="1:4" ht="18.75" x14ac:dyDescent="0.3">
      <c r="A65" s="30" t="s">
        <v>119</v>
      </c>
      <c r="C65" s="27">
        <v>0</v>
      </c>
      <c r="D65" s="27">
        <v>0</v>
      </c>
    </row>
    <row r="66" spans="1:4" ht="18.75" x14ac:dyDescent="0.3">
      <c r="C66" s="27">
        <v>0</v>
      </c>
      <c r="D66" s="27">
        <v>0</v>
      </c>
    </row>
    <row r="67" spans="1:4" ht="18.75" x14ac:dyDescent="0.3">
      <c r="C67" s="27">
        <v>0</v>
      </c>
      <c r="D67" s="27">
        <v>0</v>
      </c>
    </row>
    <row r="68" spans="1:4" ht="18.75" x14ac:dyDescent="0.3">
      <c r="C68" s="27">
        <v>0</v>
      </c>
      <c r="D68" s="27">
        <v>0</v>
      </c>
    </row>
    <row r="69" spans="1:4" ht="18.75" x14ac:dyDescent="0.3">
      <c r="C69" s="27">
        <v>0</v>
      </c>
      <c r="D69" s="27">
        <v>0</v>
      </c>
    </row>
    <row r="70" spans="1:4" ht="18.75" x14ac:dyDescent="0.3">
      <c r="C70" s="27">
        <v>0</v>
      </c>
      <c r="D70" s="27">
        <v>0</v>
      </c>
    </row>
    <row r="71" spans="1:4" ht="19.5" thickBot="1" x14ac:dyDescent="0.35">
      <c r="C71" s="27">
        <v>0</v>
      </c>
      <c r="D71" s="27">
        <v>0</v>
      </c>
    </row>
    <row r="72" spans="1:4" ht="19.5" thickBot="1" x14ac:dyDescent="0.35">
      <c r="A72" s="9" t="s">
        <v>60</v>
      </c>
      <c r="B72" s="5"/>
      <c r="C72" s="26">
        <f>SUM(C61:C71)</f>
        <v>422650</v>
      </c>
      <c r="D72" s="26">
        <f>SUM(D61:D71)</f>
        <v>422650</v>
      </c>
    </row>
    <row r="73" spans="1:4" ht="19.5" thickBot="1" x14ac:dyDescent="0.35">
      <c r="C73" s="20"/>
      <c r="D73" s="20"/>
    </row>
    <row r="74" spans="1:4" ht="19.5" thickBot="1" x14ac:dyDescent="0.35">
      <c r="A74" s="9" t="s">
        <v>59</v>
      </c>
      <c r="B74" s="5"/>
      <c r="C74" s="26">
        <f>SUM(C35+C58+C72)</f>
        <v>937500</v>
      </c>
      <c r="D74" s="26">
        <f>SUM(D35+D58+D72)</f>
        <v>937500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CRA 2020</vt:lpstr>
      <vt:lpstr>Proposed 2021</vt:lpstr>
      <vt:lpstr>FY 2021 BOD APPROVED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jonita robinson</dc:creator>
  <cp:lastModifiedBy>MICHAEL JOHNSON</cp:lastModifiedBy>
  <cp:lastPrinted>2020-12-13T15:59:56Z</cp:lastPrinted>
  <dcterms:created xsi:type="dcterms:W3CDTF">2020-12-12T22:28:04Z</dcterms:created>
  <dcterms:modified xsi:type="dcterms:W3CDTF">2021-02-10T17:45:41Z</dcterms:modified>
</cp:coreProperties>
</file>